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aloyan LZ1OPM\Desktop\ham radio\"/>
    </mc:Choice>
  </mc:AlternateContent>
  <xr:revisionPtr revIDLastSave="0" documentId="13_ncr:1_{2F1B11A9-9AF3-4E6B-9AB5-75AD8836D6E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G19" i="1"/>
  <c r="G20" i="1"/>
  <c r="G21" i="1"/>
  <c r="G22" i="1"/>
  <c r="G23" i="1"/>
  <c r="G24" i="1"/>
  <c r="G25" i="1"/>
  <c r="G26" i="1"/>
  <c r="F19" i="1"/>
  <c r="F20" i="1"/>
  <c r="F21" i="1"/>
  <c r="F22" i="1"/>
  <c r="F23" i="1"/>
  <c r="F24" i="1"/>
  <c r="F25" i="1"/>
  <c r="F26" i="1"/>
  <c r="E19" i="1"/>
  <c r="E20" i="1"/>
  <c r="E21" i="1"/>
  <c r="E22" i="1"/>
  <c r="E23" i="1"/>
  <c r="E24" i="1"/>
  <c r="E25" i="1"/>
  <c r="E26" i="1"/>
  <c r="D19" i="1"/>
  <c r="D20" i="1"/>
  <c r="D21" i="1"/>
  <c r="D22" i="1"/>
  <c r="D23" i="1"/>
  <c r="D24" i="1"/>
  <c r="D25" i="1"/>
  <c r="D26" i="1"/>
  <c r="G18" i="1"/>
  <c r="F18" i="1"/>
  <c r="E18" i="1"/>
  <c r="D18" i="1"/>
  <c r="F5" i="1"/>
  <c r="E3" i="1"/>
  <c r="G3" i="1" s="1"/>
  <c r="I3" i="1" s="1"/>
  <c r="K3" i="1" s="1"/>
  <c r="E4" i="1"/>
  <c r="G4" i="1" s="1"/>
  <c r="I4" i="1" s="1"/>
  <c r="K4" i="1" s="1"/>
  <c r="E5" i="1"/>
  <c r="G5" i="1" s="1"/>
  <c r="I5" i="1" s="1"/>
  <c r="K5" i="1" s="1"/>
  <c r="E6" i="1"/>
  <c r="F6" i="1" s="1"/>
  <c r="E7" i="1"/>
  <c r="G7" i="1" s="1"/>
  <c r="I7" i="1" s="1"/>
  <c r="K7" i="1" s="1"/>
  <c r="E8" i="1"/>
  <c r="G8" i="1" s="1"/>
  <c r="I8" i="1" s="1"/>
  <c r="K8" i="1" s="1"/>
  <c r="E9" i="1"/>
  <c r="F9" i="1" s="1"/>
  <c r="E10" i="1"/>
  <c r="G10" i="1" s="1"/>
  <c r="I10" i="1" s="1"/>
  <c r="K10" i="1" s="1"/>
  <c r="E11" i="1"/>
  <c r="G11" i="1" s="1"/>
  <c r="I11" i="1" s="1"/>
  <c r="K11" i="1" s="1"/>
  <c r="E12" i="1"/>
  <c r="G12" i="1" s="1"/>
  <c r="I12" i="1" s="1"/>
  <c r="K12" i="1" s="1"/>
  <c r="E13" i="1"/>
  <c r="G13" i="1" s="1"/>
  <c r="I13" i="1" s="1"/>
  <c r="K13" i="1" s="1"/>
  <c r="E2" i="1"/>
  <c r="F2" i="1" s="1"/>
  <c r="F13" i="1" l="1"/>
  <c r="G9" i="1"/>
  <c r="I9" i="1" s="1"/>
  <c r="K9" i="1" s="1"/>
  <c r="F10" i="1"/>
  <c r="G2" i="1"/>
  <c r="I2" i="1" s="1"/>
  <c r="K2" i="1" s="1"/>
  <c r="G6" i="1"/>
  <c r="I6" i="1" s="1"/>
  <c r="K6" i="1" s="1"/>
  <c r="F12" i="1"/>
  <c r="F8" i="1"/>
  <c r="F4" i="1"/>
  <c r="F11" i="1"/>
  <c r="F7" i="1"/>
</calcChain>
</file>

<file path=xl/sharedStrings.xml><?xml version="1.0" encoding="utf-8"?>
<sst xmlns="http://schemas.openxmlformats.org/spreadsheetml/2006/main" count="81" uniqueCount="28">
  <si>
    <t>Коефицент светлина</t>
  </si>
  <si>
    <t>SIDE 45°</t>
  </si>
  <si>
    <t>DIPOLE</t>
  </si>
  <si>
    <t>INVERTED V</t>
  </si>
  <si>
    <t>ʎ</t>
  </si>
  <si>
    <t>ʎ 1/2</t>
  </si>
  <si>
    <t>ʎ 1/4</t>
  </si>
  <si>
    <t>BAND m</t>
  </si>
  <si>
    <t>FREQUENCY</t>
  </si>
  <si>
    <t>FREQUENCY CENTER</t>
  </si>
  <si>
    <t>INVERTED V ANTENNA</t>
  </si>
  <si>
    <t xml:space="preserve"> CENTER FREQUENCY</t>
  </si>
  <si>
    <t>WIRES ISOLATOR coef.</t>
  </si>
  <si>
    <t>Coef. inverted V 45°</t>
  </si>
  <si>
    <t>SIDE DIPOLE</t>
  </si>
  <si>
    <t>SIDE INVERTED V 45°</t>
  </si>
  <si>
    <t>SIDE 22°</t>
  </si>
  <si>
    <t>SIDE 30°</t>
  </si>
  <si>
    <t>SIDE 37°</t>
  </si>
  <si>
    <t>M</t>
  </si>
  <si>
    <t>80m</t>
  </si>
  <si>
    <t>40m</t>
  </si>
  <si>
    <t>30m</t>
  </si>
  <si>
    <t>20m</t>
  </si>
  <si>
    <t>17m</t>
  </si>
  <si>
    <t>15m</t>
  </si>
  <si>
    <t>12m</t>
  </si>
  <si>
    <t>10m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</si>
</sst>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workbookViewId="0">
      <selection activeCell="C16" sqref="C16"/>
    </sheetView>
  </sheetViews>
  <sheetFormatPr defaultRowHeight="14.4" x14ac:dyDescent="0.3"/>
  <cols>
    <col min="1" max="1" width="10.33203125" customWidth="1"/>
    <col min="2" max="2" width="11.77734375" customWidth="1"/>
    <col min="3" max="3" width="23.44140625" customWidth="1"/>
    <col min="4" max="4" width="19.88671875" customWidth="1"/>
    <col min="5" max="5" width="12.5546875" customWidth="1"/>
    <col min="6" max="6" width="13.5546875" customWidth="1"/>
    <col min="7" max="7" width="12.44140625" customWidth="1"/>
    <col min="8" max="8" width="21.6640625" customWidth="1"/>
    <col min="9" max="9" width="12.44140625" customWidth="1"/>
    <col min="10" max="10" width="20.77734375" customWidth="1"/>
    <col min="11" max="11" width="17.88671875" customWidth="1"/>
    <col min="12" max="12" width="4.88671875" customWidth="1"/>
    <col min="13" max="13" width="18.88671875" customWidth="1"/>
  </cols>
  <sheetData>
    <row r="1" spans="1:13" ht="34.799999999999997" customHeight="1" x14ac:dyDescent="0.3">
      <c r="A1" s="4" t="s">
        <v>7</v>
      </c>
      <c r="B1" s="4" t="s">
        <v>8</v>
      </c>
      <c r="C1" s="4" t="s">
        <v>0</v>
      </c>
      <c r="D1" s="4" t="s">
        <v>11</v>
      </c>
      <c r="E1" s="2" t="s">
        <v>4</v>
      </c>
      <c r="F1" s="2" t="s">
        <v>5</v>
      </c>
      <c r="G1" s="2" t="s">
        <v>6</v>
      </c>
      <c r="H1" s="2" t="s">
        <v>12</v>
      </c>
      <c r="I1" s="2" t="s">
        <v>14</v>
      </c>
      <c r="J1" s="2" t="s">
        <v>13</v>
      </c>
      <c r="K1" s="2" t="s">
        <v>15</v>
      </c>
      <c r="M1" s="3" t="s">
        <v>2</v>
      </c>
    </row>
    <row r="2" spans="1:13" x14ac:dyDescent="0.3">
      <c r="A2" t="s">
        <v>20</v>
      </c>
      <c r="B2">
        <v>3.5</v>
      </c>
      <c r="C2">
        <v>300</v>
      </c>
      <c r="D2">
        <v>3.65</v>
      </c>
      <c r="E2">
        <f>C2/D2</f>
        <v>82.191780821917817</v>
      </c>
      <c r="F2">
        <f>E2*0.5</f>
        <v>41.095890410958908</v>
      </c>
      <c r="G2">
        <f>E2*0.25</f>
        <v>20.547945205479454</v>
      </c>
      <c r="H2">
        <v>0.97</v>
      </c>
      <c r="I2">
        <f>G2*H2</f>
        <v>19.93150684931507</v>
      </c>
      <c r="J2">
        <v>5</v>
      </c>
      <c r="K2">
        <f>I2-J2%</f>
        <v>19.88150684931507</v>
      </c>
      <c r="L2" t="s">
        <v>19</v>
      </c>
      <c r="M2" s="3" t="s">
        <v>2</v>
      </c>
    </row>
    <row r="3" spans="1:13" x14ac:dyDescent="0.3">
      <c r="A3" t="s">
        <v>21</v>
      </c>
      <c r="B3">
        <v>7</v>
      </c>
      <c r="C3">
        <v>300</v>
      </c>
      <c r="D3">
        <v>7.1</v>
      </c>
      <c r="E3">
        <f t="shared" ref="E3:E13" si="0">C3/D3</f>
        <v>42.253521126760567</v>
      </c>
      <c r="F3">
        <f>E3/2</f>
        <v>21.126760563380284</v>
      </c>
      <c r="G3">
        <f t="shared" ref="G3:G13" si="1">E3*0.25</f>
        <v>10.563380281690142</v>
      </c>
      <c r="H3">
        <v>0.97</v>
      </c>
      <c r="I3">
        <f t="shared" ref="I3:I13" si="2">G3*H3</f>
        <v>10.246478873239438</v>
      </c>
      <c r="J3">
        <v>5</v>
      </c>
      <c r="K3">
        <f t="shared" ref="K3:K13" si="3">I3-J3%</f>
        <v>10.196478873239437</v>
      </c>
      <c r="L3" t="s">
        <v>19</v>
      </c>
      <c r="M3" s="3" t="s">
        <v>2</v>
      </c>
    </row>
    <row r="4" spans="1:13" x14ac:dyDescent="0.3">
      <c r="A4" t="s">
        <v>22</v>
      </c>
      <c r="B4">
        <v>10</v>
      </c>
      <c r="C4">
        <v>300</v>
      </c>
      <c r="D4" s="1">
        <v>10.1</v>
      </c>
      <c r="E4">
        <f t="shared" si="0"/>
        <v>29.702970297029704</v>
      </c>
      <c r="F4">
        <f t="shared" ref="F4:F13" si="4">E4/2</f>
        <v>14.851485148514852</v>
      </c>
      <c r="G4">
        <f t="shared" si="1"/>
        <v>7.4257425742574261</v>
      </c>
      <c r="H4">
        <v>0.97</v>
      </c>
      <c r="I4">
        <f t="shared" si="2"/>
        <v>7.2029702970297027</v>
      </c>
      <c r="J4">
        <v>5</v>
      </c>
      <c r="K4">
        <f t="shared" si="3"/>
        <v>7.1529702970297029</v>
      </c>
      <c r="L4" t="s">
        <v>19</v>
      </c>
      <c r="M4" s="3" t="s">
        <v>2</v>
      </c>
    </row>
    <row r="5" spans="1:13" x14ac:dyDescent="0.3">
      <c r="A5" t="s">
        <v>23</v>
      </c>
      <c r="B5">
        <v>14</v>
      </c>
      <c r="C5">
        <v>300</v>
      </c>
      <c r="D5">
        <v>14.2</v>
      </c>
      <c r="E5">
        <f t="shared" si="0"/>
        <v>21.126760563380284</v>
      </c>
      <c r="F5">
        <f t="shared" si="4"/>
        <v>10.563380281690142</v>
      </c>
      <c r="G5">
        <f t="shared" si="1"/>
        <v>5.2816901408450709</v>
      </c>
      <c r="H5">
        <v>0.97</v>
      </c>
      <c r="I5">
        <f t="shared" si="2"/>
        <v>5.1232394366197189</v>
      </c>
      <c r="J5">
        <v>5</v>
      </c>
      <c r="K5">
        <f t="shared" si="3"/>
        <v>5.0732394366197191</v>
      </c>
      <c r="L5" t="s">
        <v>19</v>
      </c>
      <c r="M5" s="3" t="s">
        <v>2</v>
      </c>
    </row>
    <row r="6" spans="1:13" x14ac:dyDescent="0.3">
      <c r="A6" t="s">
        <v>24</v>
      </c>
      <c r="B6">
        <v>18</v>
      </c>
      <c r="C6">
        <v>300</v>
      </c>
      <c r="D6">
        <v>18.13</v>
      </c>
      <c r="E6">
        <f t="shared" si="0"/>
        <v>16.547159404302263</v>
      </c>
      <c r="F6">
        <f t="shared" si="4"/>
        <v>8.2735797021511317</v>
      </c>
      <c r="G6">
        <f t="shared" si="1"/>
        <v>4.1367898510755658</v>
      </c>
      <c r="H6">
        <v>0.97</v>
      </c>
      <c r="I6">
        <f t="shared" si="2"/>
        <v>4.0126861555432987</v>
      </c>
      <c r="J6">
        <v>5</v>
      </c>
      <c r="K6">
        <f t="shared" si="3"/>
        <v>3.9626861555432988</v>
      </c>
      <c r="L6" t="s">
        <v>19</v>
      </c>
      <c r="M6" s="3" t="s">
        <v>2</v>
      </c>
    </row>
    <row r="7" spans="1:13" x14ac:dyDescent="0.3">
      <c r="A7" t="s">
        <v>25</v>
      </c>
      <c r="B7">
        <v>21</v>
      </c>
      <c r="C7">
        <v>300</v>
      </c>
      <c r="D7">
        <v>21.35</v>
      </c>
      <c r="E7">
        <f t="shared" si="0"/>
        <v>14.051522248243559</v>
      </c>
      <c r="F7">
        <f t="shared" si="4"/>
        <v>7.0257611241217797</v>
      </c>
      <c r="G7">
        <f t="shared" si="1"/>
        <v>3.5128805620608898</v>
      </c>
      <c r="H7">
        <v>0.97</v>
      </c>
      <c r="I7">
        <f t="shared" si="2"/>
        <v>3.4074941451990632</v>
      </c>
      <c r="J7">
        <v>5</v>
      </c>
      <c r="K7">
        <f t="shared" si="3"/>
        <v>3.3574941451990634</v>
      </c>
      <c r="L7" t="s">
        <v>19</v>
      </c>
      <c r="M7" s="3" t="s">
        <v>2</v>
      </c>
    </row>
    <row r="8" spans="1:13" x14ac:dyDescent="0.3">
      <c r="A8" t="s">
        <v>26</v>
      </c>
      <c r="B8">
        <v>24</v>
      </c>
      <c r="C8">
        <v>300</v>
      </c>
      <c r="D8">
        <v>24.3</v>
      </c>
      <c r="E8">
        <f t="shared" si="0"/>
        <v>12.345679012345679</v>
      </c>
      <c r="F8">
        <f t="shared" si="4"/>
        <v>6.1728395061728394</v>
      </c>
      <c r="G8">
        <f t="shared" si="1"/>
        <v>3.0864197530864197</v>
      </c>
      <c r="H8">
        <v>0.97</v>
      </c>
      <c r="I8">
        <f t="shared" si="2"/>
        <v>2.9938271604938271</v>
      </c>
      <c r="J8">
        <v>5</v>
      </c>
      <c r="K8">
        <f t="shared" si="3"/>
        <v>2.9438271604938273</v>
      </c>
      <c r="L8" t="s">
        <v>19</v>
      </c>
      <c r="M8" s="3" t="s">
        <v>2</v>
      </c>
    </row>
    <row r="9" spans="1:13" x14ac:dyDescent="0.3">
      <c r="A9" t="s">
        <v>27</v>
      </c>
      <c r="B9">
        <v>28</v>
      </c>
      <c r="C9">
        <v>300</v>
      </c>
      <c r="D9">
        <v>28.3</v>
      </c>
      <c r="E9">
        <f t="shared" si="0"/>
        <v>10.600706713780918</v>
      </c>
      <c r="F9">
        <f t="shared" si="4"/>
        <v>5.3003533568904588</v>
      </c>
      <c r="G9">
        <f t="shared" si="1"/>
        <v>2.6501766784452294</v>
      </c>
      <c r="H9">
        <v>0.97</v>
      </c>
      <c r="I9">
        <f t="shared" si="2"/>
        <v>2.5706713780918724</v>
      </c>
      <c r="J9">
        <v>5</v>
      </c>
      <c r="K9">
        <f t="shared" si="3"/>
        <v>2.5206713780918726</v>
      </c>
      <c r="L9" t="s">
        <v>19</v>
      </c>
      <c r="M9" s="3" t="s">
        <v>2</v>
      </c>
    </row>
    <row r="10" spans="1:13" x14ac:dyDescent="0.3">
      <c r="B10">
        <v>29</v>
      </c>
      <c r="C10">
        <v>300</v>
      </c>
      <c r="D10">
        <v>29.5</v>
      </c>
      <c r="E10">
        <f t="shared" si="0"/>
        <v>10.169491525423728</v>
      </c>
      <c r="F10">
        <f t="shared" si="4"/>
        <v>5.0847457627118642</v>
      </c>
      <c r="G10">
        <f t="shared" si="1"/>
        <v>2.5423728813559321</v>
      </c>
      <c r="H10">
        <v>0.97</v>
      </c>
      <c r="I10">
        <f t="shared" si="2"/>
        <v>2.4661016949152539</v>
      </c>
      <c r="J10">
        <v>5</v>
      </c>
      <c r="K10">
        <f t="shared" si="3"/>
        <v>2.4161016949152541</v>
      </c>
      <c r="L10" t="s">
        <v>19</v>
      </c>
      <c r="M10" s="3" t="s">
        <v>2</v>
      </c>
    </row>
    <row r="11" spans="1:13" x14ac:dyDescent="0.3">
      <c r="B11">
        <v>29.5</v>
      </c>
      <c r="C11">
        <v>300</v>
      </c>
      <c r="D11">
        <v>29.8</v>
      </c>
      <c r="E11">
        <f t="shared" si="0"/>
        <v>10.067114093959731</v>
      </c>
      <c r="F11">
        <f t="shared" si="4"/>
        <v>5.0335570469798654</v>
      </c>
      <c r="G11">
        <f t="shared" si="1"/>
        <v>2.5167785234899327</v>
      </c>
      <c r="H11">
        <v>0.97</v>
      </c>
      <c r="I11">
        <f t="shared" si="2"/>
        <v>2.4412751677852347</v>
      </c>
      <c r="J11">
        <v>5</v>
      </c>
      <c r="K11">
        <f t="shared" si="3"/>
        <v>2.3912751677852349</v>
      </c>
      <c r="L11" t="s">
        <v>19</v>
      </c>
      <c r="M11" s="3" t="s">
        <v>2</v>
      </c>
    </row>
    <row r="12" spans="1:13" x14ac:dyDescent="0.3">
      <c r="B12">
        <v>29.8</v>
      </c>
      <c r="C12">
        <v>300</v>
      </c>
      <c r="D12">
        <v>29.8</v>
      </c>
      <c r="E12">
        <f t="shared" si="0"/>
        <v>10.067114093959731</v>
      </c>
      <c r="F12">
        <f t="shared" si="4"/>
        <v>5.0335570469798654</v>
      </c>
      <c r="G12">
        <f t="shared" si="1"/>
        <v>2.5167785234899327</v>
      </c>
      <c r="H12">
        <v>0.97</v>
      </c>
      <c r="I12">
        <f t="shared" si="2"/>
        <v>2.4412751677852347</v>
      </c>
      <c r="J12">
        <v>5</v>
      </c>
      <c r="K12">
        <f t="shared" si="3"/>
        <v>2.3912751677852349</v>
      </c>
      <c r="L12" t="s">
        <v>19</v>
      </c>
      <c r="M12" s="3" t="s">
        <v>2</v>
      </c>
    </row>
    <row r="13" spans="1:13" x14ac:dyDescent="0.3">
      <c r="A13">
        <v>6</v>
      </c>
      <c r="B13">
        <v>50</v>
      </c>
      <c r="C13">
        <v>300</v>
      </c>
      <c r="D13">
        <v>50.15</v>
      </c>
      <c r="E13">
        <f t="shared" si="0"/>
        <v>5.9820538384845463</v>
      </c>
      <c r="F13">
        <f t="shared" si="4"/>
        <v>2.9910269192422732</v>
      </c>
      <c r="G13">
        <f t="shared" si="1"/>
        <v>1.4955134596211366</v>
      </c>
      <c r="H13">
        <v>0.97</v>
      </c>
      <c r="I13">
        <f t="shared" si="2"/>
        <v>1.4506480558325023</v>
      </c>
      <c r="J13">
        <v>5</v>
      </c>
      <c r="K13">
        <f t="shared" si="3"/>
        <v>1.4006480558325023</v>
      </c>
      <c r="L13" t="s">
        <v>19</v>
      </c>
      <c r="M13" s="3" t="s">
        <v>2</v>
      </c>
    </row>
    <row r="17" spans="1:13" ht="25.2" customHeight="1" x14ac:dyDescent="0.3">
      <c r="A17" s="2" t="s">
        <v>7</v>
      </c>
      <c r="B17" s="2" t="s">
        <v>8</v>
      </c>
      <c r="C17" s="2" t="s">
        <v>9</v>
      </c>
      <c r="D17" s="2" t="s">
        <v>16</v>
      </c>
      <c r="E17" s="2" t="s">
        <v>17</v>
      </c>
      <c r="F17" s="2" t="s">
        <v>18</v>
      </c>
      <c r="G17" s="2" t="s">
        <v>1</v>
      </c>
      <c r="H17" s="3" t="s">
        <v>10</v>
      </c>
      <c r="I17" s="3" t="s">
        <v>19</v>
      </c>
      <c r="M17" t="s">
        <v>3</v>
      </c>
    </row>
    <row r="18" spans="1:13" x14ac:dyDescent="0.3">
      <c r="A18">
        <v>80</v>
      </c>
      <c r="B18">
        <v>3.5</v>
      </c>
      <c r="C18">
        <v>3.65</v>
      </c>
      <c r="D18">
        <f>((143/C18)-2%)/2</f>
        <v>19.57904109589041</v>
      </c>
      <c r="E18">
        <f>((143/C18)-3%)/2</f>
        <v>19.574041095890411</v>
      </c>
      <c r="F18">
        <f>((143/C18)-4%)/2</f>
        <v>19.569041095890412</v>
      </c>
      <c r="G18">
        <f>((143/C18)-5%)/2</f>
        <v>19.564041095890413</v>
      </c>
      <c r="H18" s="3" t="s">
        <v>10</v>
      </c>
      <c r="I18" s="3" t="s">
        <v>19</v>
      </c>
      <c r="M18" t="s">
        <v>3</v>
      </c>
    </row>
    <row r="19" spans="1:13" x14ac:dyDescent="0.3">
      <c r="A19">
        <v>40</v>
      </c>
      <c r="B19">
        <v>7</v>
      </c>
      <c r="C19">
        <v>7.1</v>
      </c>
      <c r="D19">
        <f t="shared" ref="D19:D26" si="5">((143/C19)-2%)/2</f>
        <v>10.060422535211268</v>
      </c>
      <c r="E19">
        <f t="shared" ref="E19:E26" si="6">((143/C19)-3%)/2</f>
        <v>10.055422535211267</v>
      </c>
      <c r="F19">
        <f t="shared" ref="F19:F26" si="7">((143/C19)-4%)/2</f>
        <v>10.050422535211268</v>
      </c>
      <c r="G19">
        <f t="shared" ref="G19:G26" si="8">((143/C19)-5%)/2</f>
        <v>10.045422535211268</v>
      </c>
      <c r="H19" s="3" t="s">
        <v>10</v>
      </c>
      <c r="I19" s="3" t="s">
        <v>19</v>
      </c>
      <c r="M19" t="s">
        <v>3</v>
      </c>
    </row>
    <row r="20" spans="1:13" x14ac:dyDescent="0.3">
      <c r="A20">
        <v>30</v>
      </c>
      <c r="B20">
        <v>10</v>
      </c>
      <c r="C20" s="1">
        <v>10.1</v>
      </c>
      <c r="D20">
        <f t="shared" si="5"/>
        <v>7.0692079207920795</v>
      </c>
      <c r="E20">
        <f t="shared" si="6"/>
        <v>7.0642079207920796</v>
      </c>
      <c r="F20">
        <f t="shared" si="7"/>
        <v>7.0592079207920797</v>
      </c>
      <c r="G20">
        <f t="shared" si="8"/>
        <v>7.0542079207920789</v>
      </c>
      <c r="H20" s="3" t="s">
        <v>10</v>
      </c>
      <c r="I20" s="3" t="s">
        <v>19</v>
      </c>
      <c r="M20" t="s">
        <v>3</v>
      </c>
    </row>
    <row r="21" spans="1:13" x14ac:dyDescent="0.3">
      <c r="A21">
        <v>20</v>
      </c>
      <c r="B21">
        <v>14</v>
      </c>
      <c r="C21">
        <v>14.2</v>
      </c>
      <c r="D21">
        <f t="shared" si="5"/>
        <v>5.0252112676056342</v>
      </c>
      <c r="E21">
        <f t="shared" si="6"/>
        <v>5.0202112676056343</v>
      </c>
      <c r="F21">
        <f t="shared" si="7"/>
        <v>5.0152112676056344</v>
      </c>
      <c r="G21">
        <f t="shared" si="8"/>
        <v>5.0102112676056336</v>
      </c>
      <c r="H21" s="3" t="s">
        <v>10</v>
      </c>
      <c r="I21" s="3" t="s">
        <v>19</v>
      </c>
      <c r="M21" t="s">
        <v>3</v>
      </c>
    </row>
    <row r="22" spans="1:13" x14ac:dyDescent="0.3">
      <c r="A22">
        <v>17</v>
      </c>
      <c r="B22">
        <v>18</v>
      </c>
      <c r="C22">
        <v>18.13</v>
      </c>
      <c r="D22">
        <f t="shared" si="5"/>
        <v>3.933739658025373</v>
      </c>
      <c r="E22">
        <f t="shared" si="6"/>
        <v>3.9287396580253726</v>
      </c>
      <c r="F22">
        <f t="shared" si="7"/>
        <v>3.9237396580253727</v>
      </c>
      <c r="G22">
        <f t="shared" si="8"/>
        <v>3.9187396580253728</v>
      </c>
      <c r="H22" s="3" t="s">
        <v>10</v>
      </c>
      <c r="I22" s="3" t="s">
        <v>19</v>
      </c>
      <c r="M22" t="s">
        <v>3</v>
      </c>
    </row>
    <row r="23" spans="1:13" x14ac:dyDescent="0.3">
      <c r="A23">
        <v>15</v>
      </c>
      <c r="B23">
        <v>21</v>
      </c>
      <c r="C23">
        <v>21.35</v>
      </c>
      <c r="D23">
        <f t="shared" si="5"/>
        <v>3.3389461358313817</v>
      </c>
      <c r="E23">
        <f t="shared" si="6"/>
        <v>3.3339461358313813</v>
      </c>
      <c r="F23">
        <f t="shared" si="7"/>
        <v>3.3289461358313814</v>
      </c>
      <c r="G23">
        <f t="shared" si="8"/>
        <v>3.3239461358313815</v>
      </c>
      <c r="H23" s="3" t="s">
        <v>10</v>
      </c>
      <c r="I23" s="3" t="s">
        <v>19</v>
      </c>
      <c r="M23" t="s">
        <v>3</v>
      </c>
    </row>
    <row r="24" spans="1:13" x14ac:dyDescent="0.3">
      <c r="A24">
        <v>12</v>
      </c>
      <c r="B24">
        <v>24</v>
      </c>
      <c r="C24">
        <v>24.3</v>
      </c>
      <c r="D24">
        <f t="shared" si="5"/>
        <v>2.9323868312757204</v>
      </c>
      <c r="E24">
        <f t="shared" si="6"/>
        <v>2.9273868312757201</v>
      </c>
      <c r="F24">
        <f t="shared" si="7"/>
        <v>2.9223868312757202</v>
      </c>
      <c r="G24">
        <f t="shared" si="8"/>
        <v>2.9173868312757203</v>
      </c>
      <c r="H24" s="3" t="s">
        <v>10</v>
      </c>
      <c r="I24" s="3" t="s">
        <v>19</v>
      </c>
      <c r="M24" t="s">
        <v>3</v>
      </c>
    </row>
    <row r="25" spans="1:13" x14ac:dyDescent="0.3">
      <c r="A25">
        <v>10</v>
      </c>
      <c r="B25">
        <v>28</v>
      </c>
      <c r="C25">
        <v>28.3</v>
      </c>
      <c r="D25">
        <f t="shared" si="5"/>
        <v>2.5165017667844523</v>
      </c>
      <c r="E25">
        <f t="shared" si="6"/>
        <v>2.5115017667844519</v>
      </c>
      <c r="F25">
        <f t="shared" si="7"/>
        <v>2.506501766784452</v>
      </c>
      <c r="G25">
        <f t="shared" si="8"/>
        <v>2.5015017667844521</v>
      </c>
      <c r="H25" s="3" t="s">
        <v>10</v>
      </c>
      <c r="I25" s="3" t="s">
        <v>19</v>
      </c>
      <c r="M25" t="s">
        <v>3</v>
      </c>
    </row>
    <row r="26" spans="1:13" x14ac:dyDescent="0.3">
      <c r="A26">
        <v>6</v>
      </c>
      <c r="B26">
        <v>50</v>
      </c>
      <c r="C26">
        <v>50.15</v>
      </c>
      <c r="D26">
        <f t="shared" si="5"/>
        <v>1.4157228315054835</v>
      </c>
      <c r="E26">
        <f t="shared" si="6"/>
        <v>1.4107228315054836</v>
      </c>
      <c r="F26">
        <f t="shared" si="7"/>
        <v>1.4057228315054835</v>
      </c>
      <c r="G26">
        <f t="shared" si="8"/>
        <v>1.4007228315054836</v>
      </c>
      <c r="H26" s="3" t="s">
        <v>10</v>
      </c>
      <c r="I26" s="3" t="s">
        <v>19</v>
      </c>
      <c r="M26" t="s">
        <v>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Калоян Генов</dc:creator>
  <cp:lastModifiedBy>Калоян Генов</cp:lastModifiedBy>
  <dcterms:created xsi:type="dcterms:W3CDTF">2015-06-05T18:17:20Z</dcterms:created>
  <dcterms:modified xsi:type="dcterms:W3CDTF">2024-07-14T14:27:19Z</dcterms:modified>
</cp:coreProperties>
</file>